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80" windowWidth="19260" windowHeight="12560" activeTab="1"/>
  </bookViews>
  <sheets>
    <sheet name="GINI" sheetId="1" r:id="rId1"/>
    <sheet name="LORENZ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<sst xmlns="http://schemas.openxmlformats.org/spreadsheetml/2006/main" count="17" uniqueCount="14">
  <si>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Gini Coefficient</t>
  </si>
  <si>
    <t>Individual</t>
  </si>
  <si>
    <t>Income</t>
  </si>
  <si>
    <t>Mean</t>
  </si>
  <si>
    <t>j=</t>
  </si>
  <si>
    <t># of individuals</t>
  </si>
  <si>
    <t>Total</t>
  </si>
  <si>
    <t>Cumulative Income</t>
  </si>
  <si>
    <t>Cumulative Share</t>
  </si>
  <si>
    <t>Perfect Equality</t>
  </si>
  <si>
    <t>Population Share</t>
  </si>
  <si>
    <r>
      <t>i</t>
    </r>
    <r>
      <rPr>
        <b/>
        <sz val="9"/>
        <rFont val="Geneva"/>
        <family val="0"/>
      </rPr>
      <t>=</t>
    </r>
  </si>
  <si>
    <t>Vertical Sum</t>
  </si>
  <si>
    <t>Horizontal 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</si>
</sst>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LORENZ!$A$17:$A$27</c:f>
              <c:numCache/>
            </c:numRef>
          </c:xVal>
          <c:yVal>
            <c:numRef>
              <c:f>LORENZ!$C$17:$C$27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LORENZ!$A$17:$A$27</c:f>
              <c:numCache/>
            </c:numRef>
          </c:xVal>
          <c:yVal>
            <c:numRef>
              <c:f>LORENZ!$D$17:$D$27</c:f>
              <c:numCache/>
            </c:numRef>
          </c:yVal>
          <c:smooth val="1"/>
        </c:ser>
        <c:axId val="19411748"/>
        <c:axId val="40488005"/>
      </c:scatterChart>
      <c:valAx>
        <c:axId val="1941174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Population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8005"/>
        <c:crosses val="autoZero"/>
        <c:crossBetween val="midCat"/>
        <c:dispUnits/>
        <c:majorUnit val="0.1"/>
      </c:valAx>
      <c:valAx>
        <c:axId val="404880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Cumulative Share of 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11748"/>
        <c:crosses val="autoZero"/>
        <c:crossBetween val="midCat"/>
        <c:dispUnits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161925</xdr:rowOff>
    </xdr:from>
    <xdr:to>
      <xdr:col>9</xdr:col>
      <xdr:colOff>428625</xdr:colOff>
      <xdr:row>10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38525" y="161925"/>
          <a:ext cx="45339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This worksheet will let you calcuate a Gini coefficient for an income distribution with up to ten individuals.  
</a:t>
          </a:r>
          <a:r>
            <a:rPr lang="en-US" cap="none" sz="1000" b="1" i="0" u="none" baseline="0">
              <a:latin typeface="Geneva"/>
              <a:ea typeface="Geneva"/>
              <a:cs typeface="Geneva"/>
            </a:rPr>
            <a:t>Step One</a:t>
          </a:r>
          <a:r>
            <a:rPr lang="en-US" cap="none" sz="1000" b="0" i="0" u="none" baseline="0">
              <a:latin typeface="Geneva"/>
              <a:ea typeface="Geneva"/>
              <a:cs typeface="Geneva"/>
            </a:rPr>
            <a:t>-- Input the # of individuals into cell B2
</a:t>
          </a:r>
          <a:r>
            <a:rPr lang="en-US" cap="none" sz="1000" b="1" i="0" u="none" baseline="0">
              <a:latin typeface="Geneva"/>
              <a:ea typeface="Geneva"/>
              <a:cs typeface="Geneva"/>
            </a:rPr>
            <a:t>Step Two</a:t>
          </a:r>
          <a:r>
            <a:rPr lang="en-US" cap="none" sz="1000" b="0" i="0" u="none" baseline="0">
              <a:latin typeface="Geneva"/>
              <a:ea typeface="Geneva"/>
              <a:cs typeface="Geneva"/>
            </a:rPr>
            <a:t> -- Input individual incomes into cells B3:B12.  If # of individuals is less than 10, leave the unneeded cells blank.
</a:t>
          </a:r>
          <a:r>
            <a:rPr lang="en-US" cap="none" sz="1000" b="1" i="0" u="none" baseline="0">
              <a:latin typeface="Geneva"/>
              <a:ea typeface="Geneva"/>
              <a:cs typeface="Geneva"/>
            </a:rPr>
            <a:t>Step Three</a:t>
          </a:r>
          <a:r>
            <a:rPr lang="en-US" cap="none" sz="1000" b="0" i="0" u="none" baseline="0">
              <a:latin typeface="Geneva"/>
              <a:ea typeface="Geneva"/>
              <a:cs typeface="Geneva"/>
            </a:rPr>
            <a:t> --Mean income will appear in cell B13; the Gini coefficient will be reported in cell L29.
To see a Lorenz Curve of the distribution, click below on LORENZ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8</xdr:row>
      <xdr:rowOff>66675</xdr:rowOff>
    </xdr:from>
    <xdr:to>
      <xdr:col>13</xdr:col>
      <xdr:colOff>361950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5391150" y="1362075"/>
        <a:ext cx="58674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8" sqref="B8"/>
    </sheetView>
  </sheetViews>
  <sheetFormatPr defaultColWidth="11.00390625" defaultRowHeight="12"/>
  <sheetData>
    <row r="1" spans="1:2" ht="36.75">
      <c r="A1" s="4" t="s">
        <v>5</v>
      </c>
      <c r="B1" s="5">
        <v>5</v>
      </c>
    </row>
    <row r="2" spans="1:2" ht="12.75">
      <c r="A2" s="2" t="s">
        <v>1</v>
      </c>
      <c r="B2" s="2" t="s">
        <v>2</v>
      </c>
    </row>
    <row r="3" spans="1:2" ht="12.75">
      <c r="A3" s="2">
        <v>1</v>
      </c>
      <c r="B3" s="5">
        <v>1</v>
      </c>
    </row>
    <row r="4" spans="1:2" ht="12.75">
      <c r="A4" s="2">
        <v>2</v>
      </c>
      <c r="B4" s="5">
        <v>4</v>
      </c>
    </row>
    <row r="5" spans="1:2" ht="12.75">
      <c r="A5" s="2">
        <v>3</v>
      </c>
      <c r="B5" s="5">
        <v>7</v>
      </c>
    </row>
    <row r="6" spans="1:2" ht="12.75">
      <c r="A6" s="2">
        <v>4</v>
      </c>
      <c r="B6" s="5">
        <v>10</v>
      </c>
    </row>
    <row r="7" spans="1:2" ht="12.75">
      <c r="A7" s="2">
        <v>5</v>
      </c>
      <c r="B7" s="5">
        <v>15</v>
      </c>
    </row>
    <row r="8" spans="1:2" ht="12.75">
      <c r="A8" s="2">
        <v>6</v>
      </c>
      <c r="B8" s="5"/>
    </row>
    <row r="9" spans="1:2" ht="12.75">
      <c r="A9" s="2">
        <v>7</v>
      </c>
      <c r="B9" s="5"/>
    </row>
    <row r="10" spans="1:2" ht="12.75">
      <c r="A10" s="2">
        <v>8</v>
      </c>
      <c r="B10" s="5"/>
    </row>
    <row r="11" spans="1:2" ht="12.75">
      <c r="A11" s="2">
        <v>9</v>
      </c>
      <c r="B11" s="5"/>
    </row>
    <row r="12" spans="1:2" ht="12.75">
      <c r="A12" s="2">
        <v>10</v>
      </c>
      <c r="B12" s="5"/>
    </row>
    <row r="13" spans="1:2" ht="12.75">
      <c r="A13" s="2" t="s">
        <v>3</v>
      </c>
      <c r="B13">
        <f>AVERAGE(B3:B12)</f>
        <v>7.4</v>
      </c>
    </row>
    <row r="14" ht="12.75">
      <c r="B14" s="3" t="s">
        <v>11</v>
      </c>
    </row>
    <row r="15" spans="1:11" ht="12.75">
      <c r="A15" s="3" t="s">
        <v>4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</row>
    <row r="16" spans="1:11" ht="12.75">
      <c r="A16" s="2">
        <v>1</v>
      </c>
      <c r="B16">
        <f>IF(AND($B$1&gt;=$A16,$B$1&gt;=B$15),ABS(B$3-B3),"NA")</f>
        <v>0</v>
      </c>
      <c r="C16">
        <f>IF(AND($B$1&gt;=$A16,$B$1&gt;=C$15),ABS(B$4-B3),"NA")</f>
        <v>3</v>
      </c>
      <c r="D16">
        <f>IF(AND($B$1&gt;=$A16,$B$1&gt;=D$15),ABS(B$5-B3),"NA")</f>
        <v>6</v>
      </c>
      <c r="E16">
        <f>IF(AND($B$1&gt;=$A16,$B$1&gt;=E$15),ABS(B$6-B3),"NA")</f>
        <v>9</v>
      </c>
      <c r="F16">
        <f>IF(AND($B$1&gt;=$A16,$B$1&gt;=F$15),ABS(B$7-B3),"NA")</f>
        <v>14</v>
      </c>
      <c r="G16" t="str">
        <f>IF(AND($B$1&gt;=$A16,$B$1&gt;=G$15),ABS(B$8-B3),"NA")</f>
        <v>NA</v>
      </c>
      <c r="H16" t="str">
        <f>IF(AND($B$1&gt;=$A16,$B$1&gt;=H$15),ABS(B$9-B3),"NA")</f>
        <v>NA</v>
      </c>
      <c r="I16" t="str">
        <f>IF(AND($B$1&gt;=$A16,$B$1&gt;=I$15),ABS(B$10-B3),"NA")</f>
        <v>NA</v>
      </c>
      <c r="J16" t="str">
        <f>IF(AND($B$1&gt;=$A16,$B$1&gt;=J$15),ABS(B$11-B3),"NA")</f>
        <v>NA</v>
      </c>
      <c r="K16" t="str">
        <f>IF(AND($B$1&gt;=$A16,$B$1&gt;=K$15),ABS(B$12-B3),"NA")</f>
        <v>NA</v>
      </c>
    </row>
    <row r="17" spans="1:11" ht="12.75">
      <c r="A17" s="2">
        <v>2</v>
      </c>
      <c r="B17">
        <f aca="true" t="shared" si="0" ref="B17:B25">IF(AND($B$1&gt;=$A17,$B$1&gt;=B$15),ABS(B$3-B4),"NA")</f>
        <v>3</v>
      </c>
      <c r="C17">
        <f aca="true" t="shared" si="1" ref="C17:C25">IF(AND($B$1&gt;=$A17,$B$1&gt;=C$15),ABS(B$4-B4),"NA")</f>
        <v>0</v>
      </c>
      <c r="D17">
        <f aca="true" t="shared" si="2" ref="D17:D25">IF(AND($B$1&gt;=$A17,$B$1&gt;=D$15),ABS(B$5-B4),"NA")</f>
        <v>3</v>
      </c>
      <c r="E17">
        <f aca="true" t="shared" si="3" ref="E17:E25">IF(AND($B$1&gt;=$A17,$B$1&gt;=E$15),ABS(B$6-B4),"NA")</f>
        <v>6</v>
      </c>
      <c r="F17">
        <f aca="true" t="shared" si="4" ref="F17:F25">IF(AND($B$1&gt;=$A17,$B$1&gt;=F$15),ABS(B$7-B4),"NA")</f>
        <v>11</v>
      </c>
      <c r="G17" t="str">
        <f aca="true" t="shared" si="5" ref="G17:G25">IF(AND($B$1&gt;=$A17,$B$1&gt;=G$15),ABS(B$8-B4),"NA")</f>
        <v>NA</v>
      </c>
      <c r="H17" t="str">
        <f aca="true" t="shared" si="6" ref="H17:H25">IF(AND($B$1&gt;=$A17,$B$1&gt;=H$15),ABS(B$9-B4),"NA")</f>
        <v>NA</v>
      </c>
      <c r="I17" t="str">
        <f aca="true" t="shared" si="7" ref="I17:I25">IF(AND($B$1&gt;=$A17,$B$1&gt;=I$15),ABS(B$10-B4),"NA")</f>
        <v>NA</v>
      </c>
      <c r="J17" t="str">
        <f aca="true" t="shared" si="8" ref="J17:J25">IF(AND($B$1&gt;=$A17,$B$1&gt;=J$15),ABS(B$11-B4),"NA")</f>
        <v>NA</v>
      </c>
      <c r="K17" t="str">
        <f aca="true" t="shared" si="9" ref="K17:K25">IF(AND($B$1&gt;=$A17,$B$1&gt;=K$15),ABS(B$12-B4),"NA")</f>
        <v>NA</v>
      </c>
    </row>
    <row r="18" spans="1:11" ht="12.75">
      <c r="A18" s="2">
        <v>3</v>
      </c>
      <c r="B18">
        <f t="shared" si="0"/>
        <v>6</v>
      </c>
      <c r="C18">
        <f t="shared" si="1"/>
        <v>3</v>
      </c>
      <c r="D18">
        <f t="shared" si="2"/>
        <v>0</v>
      </c>
      <c r="E18">
        <f t="shared" si="3"/>
        <v>3</v>
      </c>
      <c r="F18">
        <f t="shared" si="4"/>
        <v>8</v>
      </c>
      <c r="G18" t="str">
        <f t="shared" si="5"/>
        <v>NA</v>
      </c>
      <c r="H18" t="str">
        <f t="shared" si="6"/>
        <v>NA</v>
      </c>
      <c r="I18" t="str">
        <f t="shared" si="7"/>
        <v>NA</v>
      </c>
      <c r="J18" t="str">
        <f t="shared" si="8"/>
        <v>NA</v>
      </c>
      <c r="K18" t="str">
        <f t="shared" si="9"/>
        <v>NA</v>
      </c>
    </row>
    <row r="19" spans="1:11" ht="12.75">
      <c r="A19" s="2">
        <v>4</v>
      </c>
      <c r="B19">
        <f t="shared" si="0"/>
        <v>9</v>
      </c>
      <c r="C19">
        <f t="shared" si="1"/>
        <v>6</v>
      </c>
      <c r="D19">
        <f t="shared" si="2"/>
        <v>3</v>
      </c>
      <c r="E19">
        <f t="shared" si="3"/>
        <v>0</v>
      </c>
      <c r="F19">
        <f t="shared" si="4"/>
        <v>5</v>
      </c>
      <c r="G19" t="str">
        <f t="shared" si="5"/>
        <v>NA</v>
      </c>
      <c r="H19" t="str">
        <f t="shared" si="6"/>
        <v>NA</v>
      </c>
      <c r="I19" t="str">
        <f t="shared" si="7"/>
        <v>NA</v>
      </c>
      <c r="J19" t="str">
        <f t="shared" si="8"/>
        <v>NA</v>
      </c>
      <c r="K19" t="str">
        <f t="shared" si="9"/>
        <v>NA</v>
      </c>
    </row>
    <row r="20" spans="1:11" ht="12.75">
      <c r="A20" s="2">
        <v>5</v>
      </c>
      <c r="B20">
        <f t="shared" si="0"/>
        <v>14</v>
      </c>
      <c r="C20">
        <f t="shared" si="1"/>
        <v>11</v>
      </c>
      <c r="D20">
        <f t="shared" si="2"/>
        <v>8</v>
      </c>
      <c r="E20">
        <f t="shared" si="3"/>
        <v>5</v>
      </c>
      <c r="F20">
        <f t="shared" si="4"/>
        <v>0</v>
      </c>
      <c r="G20" t="str">
        <f t="shared" si="5"/>
        <v>NA</v>
      </c>
      <c r="H20" t="str">
        <f t="shared" si="6"/>
        <v>NA</v>
      </c>
      <c r="I20" t="str">
        <f t="shared" si="7"/>
        <v>NA</v>
      </c>
      <c r="J20" t="str">
        <f t="shared" si="8"/>
        <v>NA</v>
      </c>
      <c r="K20" t="str">
        <f t="shared" si="9"/>
        <v>NA</v>
      </c>
    </row>
    <row r="21" spans="1:11" ht="12.75">
      <c r="A21" s="2">
        <v>6</v>
      </c>
      <c r="B21" t="str">
        <f t="shared" si="0"/>
        <v>NA</v>
      </c>
      <c r="C21" t="str">
        <f t="shared" si="1"/>
        <v>NA</v>
      </c>
      <c r="D21" t="str">
        <f t="shared" si="2"/>
        <v>NA</v>
      </c>
      <c r="E21" t="str">
        <f t="shared" si="3"/>
        <v>NA</v>
      </c>
      <c r="F21" t="str">
        <f t="shared" si="4"/>
        <v>NA</v>
      </c>
      <c r="G21" t="str">
        <f t="shared" si="5"/>
        <v>NA</v>
      </c>
      <c r="H21" t="str">
        <f t="shared" si="6"/>
        <v>NA</v>
      </c>
      <c r="I21" t="str">
        <f t="shared" si="7"/>
        <v>NA</v>
      </c>
      <c r="J21" t="str">
        <f t="shared" si="8"/>
        <v>NA</v>
      </c>
      <c r="K21" t="str">
        <f t="shared" si="9"/>
        <v>NA</v>
      </c>
    </row>
    <row r="22" spans="1:11" ht="12.75">
      <c r="A22" s="2">
        <v>7</v>
      </c>
      <c r="B22" t="str">
        <f t="shared" si="0"/>
        <v>NA</v>
      </c>
      <c r="C22" t="str">
        <f t="shared" si="1"/>
        <v>NA</v>
      </c>
      <c r="D22" t="str">
        <f t="shared" si="2"/>
        <v>NA</v>
      </c>
      <c r="E22" t="str">
        <f t="shared" si="3"/>
        <v>NA</v>
      </c>
      <c r="F22" t="str">
        <f t="shared" si="4"/>
        <v>NA</v>
      </c>
      <c r="G22" t="str">
        <f t="shared" si="5"/>
        <v>NA</v>
      </c>
      <c r="H22" t="str">
        <f t="shared" si="6"/>
        <v>NA</v>
      </c>
      <c r="I22" t="str">
        <f t="shared" si="7"/>
        <v>NA</v>
      </c>
      <c r="J22" t="str">
        <f t="shared" si="8"/>
        <v>NA</v>
      </c>
      <c r="K22" t="str">
        <f t="shared" si="9"/>
        <v>NA</v>
      </c>
    </row>
    <row r="23" spans="1:11" ht="12.75">
      <c r="A23" s="2">
        <v>8</v>
      </c>
      <c r="B23" t="str">
        <f t="shared" si="0"/>
        <v>NA</v>
      </c>
      <c r="C23" t="str">
        <f t="shared" si="1"/>
        <v>NA</v>
      </c>
      <c r="D23" t="str">
        <f t="shared" si="2"/>
        <v>NA</v>
      </c>
      <c r="E23" t="str">
        <f t="shared" si="3"/>
        <v>NA</v>
      </c>
      <c r="F23" t="str">
        <f t="shared" si="4"/>
        <v>NA</v>
      </c>
      <c r="G23" t="str">
        <f t="shared" si="5"/>
        <v>NA</v>
      </c>
      <c r="H23" t="str">
        <f t="shared" si="6"/>
        <v>NA</v>
      </c>
      <c r="I23" t="str">
        <f t="shared" si="7"/>
        <v>NA</v>
      </c>
      <c r="J23" t="str">
        <f t="shared" si="8"/>
        <v>NA</v>
      </c>
      <c r="K23" t="str">
        <f t="shared" si="9"/>
        <v>NA</v>
      </c>
    </row>
    <row r="24" spans="1:11" ht="12.75">
      <c r="A24" s="2">
        <v>9</v>
      </c>
      <c r="B24" t="str">
        <f t="shared" si="0"/>
        <v>NA</v>
      </c>
      <c r="C24" t="str">
        <f t="shared" si="1"/>
        <v>NA</v>
      </c>
      <c r="D24" t="str">
        <f t="shared" si="2"/>
        <v>NA</v>
      </c>
      <c r="E24" t="str">
        <f t="shared" si="3"/>
        <v>NA</v>
      </c>
      <c r="F24" t="str">
        <f t="shared" si="4"/>
        <v>NA</v>
      </c>
      <c r="G24" t="str">
        <f t="shared" si="5"/>
        <v>NA</v>
      </c>
      <c r="H24" t="str">
        <f t="shared" si="6"/>
        <v>NA</v>
      </c>
      <c r="I24" t="str">
        <f t="shared" si="7"/>
        <v>NA</v>
      </c>
      <c r="J24" t="str">
        <f t="shared" si="8"/>
        <v>NA</v>
      </c>
      <c r="K24" t="str">
        <f t="shared" si="9"/>
        <v>NA</v>
      </c>
    </row>
    <row r="25" spans="1:11" ht="12.75">
      <c r="A25" s="2">
        <v>10</v>
      </c>
      <c r="B25" t="str">
        <f t="shared" si="0"/>
        <v>NA</v>
      </c>
      <c r="C25" t="str">
        <f t="shared" si="1"/>
        <v>NA</v>
      </c>
      <c r="D25" t="str">
        <f t="shared" si="2"/>
        <v>NA</v>
      </c>
      <c r="E25" t="str">
        <f t="shared" si="3"/>
        <v>NA</v>
      </c>
      <c r="F25" t="str">
        <f t="shared" si="4"/>
        <v>NA</v>
      </c>
      <c r="G25" t="str">
        <f t="shared" si="5"/>
        <v>NA</v>
      </c>
      <c r="H25" t="str">
        <f t="shared" si="6"/>
        <v>NA</v>
      </c>
      <c r="I25" t="str">
        <f t="shared" si="7"/>
        <v>NA</v>
      </c>
      <c r="J25" t="str">
        <f t="shared" si="8"/>
        <v>NA</v>
      </c>
      <c r="K25" t="str">
        <f t="shared" si="9"/>
        <v>NA</v>
      </c>
    </row>
    <row r="26" spans="1:11" ht="24.75">
      <c r="A26" s="4" t="s">
        <v>12</v>
      </c>
      <c r="B26">
        <f aca="true" t="shared" si="10" ref="B26:K26">SUM(B16:B25)</f>
        <v>32</v>
      </c>
      <c r="C26">
        <f t="shared" si="10"/>
        <v>23</v>
      </c>
      <c r="D26">
        <f t="shared" si="10"/>
        <v>20</v>
      </c>
      <c r="E26">
        <f t="shared" si="10"/>
        <v>23</v>
      </c>
      <c r="F26">
        <f t="shared" si="10"/>
        <v>38</v>
      </c>
      <c r="G26">
        <f t="shared" si="10"/>
        <v>0</v>
      </c>
      <c r="H26">
        <f t="shared" si="10"/>
        <v>0</v>
      </c>
      <c r="I26">
        <f t="shared" si="10"/>
        <v>0</v>
      </c>
      <c r="J26">
        <f t="shared" si="10"/>
        <v>0</v>
      </c>
      <c r="K26">
        <f t="shared" si="10"/>
        <v>0</v>
      </c>
    </row>
    <row r="27" spans="1:12" ht="24.75">
      <c r="A27" s="4" t="s">
        <v>13</v>
      </c>
      <c r="L27">
        <f>SUM(B26:K26)</f>
        <v>136</v>
      </c>
    </row>
    <row r="28" ht="12.75">
      <c r="A28" s="2"/>
    </row>
    <row r="29" spans="1:12" ht="36.75">
      <c r="A29" s="4" t="s">
        <v>0</v>
      </c>
      <c r="L29">
        <f>L27/(2*(B1^2)*B13)</f>
        <v>0.3675675675675676</v>
      </c>
    </row>
  </sheetData>
  <sheetProtection password="DAB3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7" sqref="E7"/>
    </sheetView>
  </sheetViews>
  <sheetFormatPr defaultColWidth="11.00390625" defaultRowHeight="12"/>
  <sheetData>
    <row r="1" spans="1:2" ht="12.75">
      <c r="A1" t="s">
        <v>5</v>
      </c>
      <c r="B1">
        <f>GINI!$B$1</f>
        <v>5</v>
      </c>
    </row>
    <row r="2" spans="1:2" ht="12.75">
      <c r="A2" t="s">
        <v>1</v>
      </c>
      <c r="B2" t="s">
        <v>2</v>
      </c>
    </row>
    <row r="3" spans="1:2" ht="12.75">
      <c r="A3">
        <v>1</v>
      </c>
      <c r="B3">
        <f>GINI!B3</f>
        <v>1</v>
      </c>
    </row>
    <row r="4" spans="1:2" ht="12.75">
      <c r="A4">
        <v>2</v>
      </c>
      <c r="B4">
        <f>GINI!B4</f>
        <v>4</v>
      </c>
    </row>
    <row r="5" spans="1:2" ht="12.75">
      <c r="A5">
        <v>3</v>
      </c>
      <c r="B5">
        <f>GINI!B5</f>
        <v>7</v>
      </c>
    </row>
    <row r="6" spans="1:2" ht="12.75">
      <c r="A6">
        <v>4</v>
      </c>
      <c r="B6">
        <f>GINI!B6</f>
        <v>10</v>
      </c>
    </row>
    <row r="7" spans="1:2" ht="12.75">
      <c r="A7">
        <v>5</v>
      </c>
      <c r="B7">
        <f>GINI!B7</f>
        <v>15</v>
      </c>
    </row>
    <row r="8" spans="1:2" ht="12.75">
      <c r="A8">
        <v>6</v>
      </c>
      <c r="B8">
        <f>GINI!B8</f>
        <v>0</v>
      </c>
    </row>
    <row r="9" spans="1:2" ht="12.75">
      <c r="A9">
        <v>7</v>
      </c>
      <c r="B9">
        <f>GINI!B9</f>
        <v>0</v>
      </c>
    </row>
    <row r="10" spans="1:2" ht="12.75">
      <c r="A10">
        <v>8</v>
      </c>
      <c r="B10">
        <f>GINI!B10</f>
        <v>0</v>
      </c>
    </row>
    <row r="11" spans="1:2" ht="12.75">
      <c r="A11">
        <v>9</v>
      </c>
      <c r="B11">
        <f>GINI!B11</f>
        <v>0</v>
      </c>
    </row>
    <row r="12" spans="1:2" ht="12.75">
      <c r="A12">
        <v>10</v>
      </c>
      <c r="B12">
        <f>GINI!B12</f>
        <v>0</v>
      </c>
    </row>
    <row r="14" spans="1:2" ht="12.75">
      <c r="A14" t="s">
        <v>6</v>
      </c>
      <c r="B14">
        <f>SUM(B3:B12)</f>
        <v>37</v>
      </c>
    </row>
    <row r="16" spans="1:4" ht="24.75">
      <c r="A16" s="1" t="s">
        <v>10</v>
      </c>
      <c r="B16" s="1" t="s">
        <v>7</v>
      </c>
      <c r="C16" s="1" t="s">
        <v>8</v>
      </c>
      <c r="D16" s="1" t="s">
        <v>9</v>
      </c>
    </row>
    <row r="17" spans="1:4" ht="12.75">
      <c r="A17" s="1">
        <v>0</v>
      </c>
      <c r="B17" s="1">
        <v>0</v>
      </c>
      <c r="C17" s="1">
        <v>0</v>
      </c>
      <c r="D17" s="1">
        <v>0</v>
      </c>
    </row>
    <row r="18" spans="1:4" ht="12.75">
      <c r="A18">
        <f>IF($B$1&gt;=$A3,1/$B$1,"NA")</f>
        <v>0.2</v>
      </c>
      <c r="B18">
        <f>IF($B$1&gt;=$A3,B3,"NA")</f>
        <v>1</v>
      </c>
      <c r="C18">
        <f>IF($B$1&gt;=$A3,B18/$B$14,"NA")</f>
        <v>0.02702702702702703</v>
      </c>
      <c r="D18">
        <f>IF($B$1&gt;=$A3,1/$B$1,"NA")</f>
        <v>0.2</v>
      </c>
    </row>
    <row r="19" spans="1:4" ht="12.75">
      <c r="A19">
        <f>IF($B$1&gt;=$A4,1/$B$1+A18,"NA")</f>
        <v>0.4</v>
      </c>
      <c r="B19">
        <f>IF($B$1&gt;=$A4,B4+B18,"NA")</f>
        <v>5</v>
      </c>
      <c r="C19">
        <f>IF($B$1&gt;=$A4,B19/$B$14,"NA")</f>
        <v>0.13513513513513514</v>
      </c>
      <c r="D19">
        <f>IF($B$1&gt;=$A4,1/$B$1+D18,"NA")</f>
        <v>0.4</v>
      </c>
    </row>
    <row r="20" spans="1:4" ht="12.75">
      <c r="A20">
        <f>IF($B$1&gt;=$A5,1/$B$1+A19,"NA")</f>
        <v>0.6000000000000001</v>
      </c>
      <c r="B20">
        <f>IF($B$1&gt;=$A5,B5+B19,"NA")</f>
        <v>12</v>
      </c>
      <c r="C20">
        <f>IF($B$1&gt;=$A5,B20/$B$14,"NA")</f>
        <v>0.32432432432432434</v>
      </c>
      <c r="D20">
        <f>IF($B$1&gt;=$A5,1/$B$1+D19,"NA")</f>
        <v>0.6000000000000001</v>
      </c>
    </row>
    <row r="21" spans="1:4" ht="12.75">
      <c r="A21">
        <f>IF($B$1&gt;=$A6,1/$B$1+A20)</f>
        <v>0.8</v>
      </c>
      <c r="B21">
        <f>IF($B$1&gt;=$A6,B6+B20)</f>
        <v>22</v>
      </c>
      <c r="C21">
        <f>IF($B$1&gt;=$A6,B21/$B$14)</f>
        <v>0.5945945945945946</v>
      </c>
      <c r="D21">
        <f>IF($B$1&gt;=$A6,1/$B$1+D20)</f>
        <v>0.8</v>
      </c>
    </row>
    <row r="22" spans="1:4" ht="12.75">
      <c r="A22">
        <f aca="true" t="shared" si="0" ref="A22:A27">IF($B$1&gt;=$A7,1/$B$1+A21)</f>
        <v>1</v>
      </c>
      <c r="B22">
        <f aca="true" t="shared" si="1" ref="B22:B27">IF($B$1&gt;=$A7,B7+B21)</f>
        <v>37</v>
      </c>
      <c r="C22">
        <f aca="true" t="shared" si="2" ref="C22:C27">IF($B$1&gt;=$A7,B22/$B$14)</f>
        <v>1</v>
      </c>
      <c r="D22">
        <f aca="true" t="shared" si="3" ref="D22:D27">IF($B$1&gt;=$A7,1/$B$1+D21)</f>
        <v>1</v>
      </c>
    </row>
    <row r="23" spans="1:4" ht="12.75">
      <c r="A23" t="b">
        <f t="shared" si="0"/>
        <v>0</v>
      </c>
      <c r="B23" t="b">
        <f t="shared" si="1"/>
        <v>0</v>
      </c>
      <c r="C23" t="b">
        <f t="shared" si="2"/>
        <v>0</v>
      </c>
      <c r="D23" t="b">
        <f t="shared" si="3"/>
        <v>0</v>
      </c>
    </row>
    <row r="24" spans="1:4" ht="12.75">
      <c r="A24" t="b">
        <f t="shared" si="0"/>
        <v>0</v>
      </c>
      <c r="B24" t="b">
        <f t="shared" si="1"/>
        <v>0</v>
      </c>
      <c r="C24" t="b">
        <f t="shared" si="2"/>
        <v>0</v>
      </c>
      <c r="D24" t="b">
        <f t="shared" si="3"/>
        <v>0</v>
      </c>
    </row>
    <row r="25" spans="1:4" ht="12.75">
      <c r="A25" t="b">
        <f t="shared" si="0"/>
        <v>0</v>
      </c>
      <c r="B25" t="b">
        <f t="shared" si="1"/>
        <v>0</v>
      </c>
      <c r="C25" t="b">
        <f t="shared" si="2"/>
        <v>0</v>
      </c>
      <c r="D25" t="b">
        <f t="shared" si="3"/>
        <v>0</v>
      </c>
    </row>
    <row r="26" spans="1:4" ht="12.75">
      <c r="A26" t="b">
        <f t="shared" si="0"/>
        <v>0</v>
      </c>
      <c r="B26" t="b">
        <f t="shared" si="1"/>
        <v>0</v>
      </c>
      <c r="C26" t="b">
        <f t="shared" si="2"/>
        <v>0</v>
      </c>
      <c r="D26" t="b">
        <f t="shared" si="3"/>
        <v>0</v>
      </c>
    </row>
    <row r="27" spans="1:4" ht="12.75">
      <c r="A27" t="b">
        <f t="shared" si="0"/>
        <v>0</v>
      </c>
      <c r="B27" t="b">
        <f t="shared" si="1"/>
        <v>0</v>
      </c>
      <c r="C27" t="b">
        <f t="shared" si="2"/>
        <v>0</v>
      </c>
      <c r="D27" t="b">
        <f t="shared" si="3"/>
        <v>0</v>
      </c>
    </row>
  </sheetData>
  <sheetProtection password="DAB3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Pomona College</dc:creator>
  <cp:keywords/>
  <dc:description/>
  <cp:lastModifiedBy>Pomona College</cp:lastModifiedBy>
  <dcterms:created xsi:type="dcterms:W3CDTF">2000-08-15T19:51:22Z</dcterms:created>
  <cp:category/>
  <cp:version/>
  <cp:contentType/>
  <cp:contentStatus/>
</cp:coreProperties>
</file>